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340" windowHeight="8160" activeTab="1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9" i="2"/>
  <c r="K10"/>
  <c r="K11"/>
  <c r="K12"/>
  <c r="K13"/>
  <c r="K14"/>
  <c r="K15"/>
  <c r="K16"/>
  <c r="K8"/>
  <c r="I16"/>
  <c r="I10"/>
  <c r="I8"/>
  <c r="G16"/>
  <c r="G10"/>
  <c r="G8"/>
  <c r="F16"/>
  <c r="F10"/>
  <c r="F8"/>
  <c r="E16"/>
  <c r="D16"/>
  <c r="E10"/>
  <c r="E8"/>
  <c r="D10"/>
  <c r="D8"/>
  <c r="I24" i="1"/>
  <c r="I16"/>
  <c r="M24"/>
  <c r="G16"/>
  <c r="G24" s="1"/>
  <c r="M6"/>
  <c r="M7"/>
  <c r="M8"/>
  <c r="M9"/>
  <c r="M10"/>
  <c r="M11"/>
  <c r="M12"/>
  <c r="M13"/>
  <c r="M14"/>
  <c r="M15"/>
  <c r="M16"/>
  <c r="M17"/>
  <c r="M18"/>
  <c r="M19"/>
  <c r="M20"/>
  <c r="M21"/>
  <c r="M22"/>
  <c r="M23"/>
  <c r="M5"/>
  <c r="I5"/>
  <c r="H5"/>
  <c r="G5"/>
  <c r="F16"/>
  <c r="F5"/>
  <c r="E24"/>
  <c r="E16"/>
  <c r="E5"/>
  <c r="D24"/>
  <c r="D16"/>
  <c r="D5"/>
  <c r="F24" l="1"/>
</calcChain>
</file>

<file path=xl/sharedStrings.xml><?xml version="1.0" encoding="utf-8"?>
<sst xmlns="http://schemas.openxmlformats.org/spreadsheetml/2006/main" count="57" uniqueCount="46">
  <si>
    <t>Dział</t>
  </si>
  <si>
    <t>Rozdział</t>
  </si>
  <si>
    <t>Plan po zmianach</t>
  </si>
  <si>
    <t>Wykonanie</t>
  </si>
  <si>
    <t>Wynagrodzenia i składniki od nich naliczane</t>
  </si>
  <si>
    <t>Wydatki związane z realizacją zadań statutowych</t>
  </si>
  <si>
    <t>Dotacje na zadania bieżące</t>
  </si>
  <si>
    <t>Świadczenia na rzecz osób fizycznych</t>
  </si>
  <si>
    <t>Wydatki na programy związane z udziałem środków art.. 5 ust.1 pkt 2 i 3</t>
  </si>
  <si>
    <t>Wydatki z tytułu poręczeń i gwarancji</t>
  </si>
  <si>
    <t>Wydatki na obsługę długu</t>
  </si>
  <si>
    <t>% (5/4)</t>
  </si>
  <si>
    <t>Nazwa</t>
  </si>
  <si>
    <t>Pomoc Społeczna</t>
  </si>
  <si>
    <t>Domy Pomocy Społecznej</t>
  </si>
  <si>
    <t>Ośrodki Wsparcia</t>
  </si>
  <si>
    <t>Zadania w zakresie przeciwdziałania przemocy w rodzinie</t>
  </si>
  <si>
    <t>Składki na ubezpieczenie zdrowotne od podopiecznych</t>
  </si>
  <si>
    <t>Zasiłki i pomoc w naturze oraz składki na ubezp. społeczne</t>
  </si>
  <si>
    <t>Dodatki mieszkaniowe i energetyczne</t>
  </si>
  <si>
    <t>Zasiłki stałe</t>
  </si>
  <si>
    <t>Ośrodki Pomocy Społecznej</t>
  </si>
  <si>
    <t xml:space="preserve">Pomoc w zakresie dożywiania </t>
  </si>
  <si>
    <t>Pozostała działalność</t>
  </si>
  <si>
    <t>Rodzina</t>
  </si>
  <si>
    <t>Świadczenia wychowawcze</t>
  </si>
  <si>
    <t>Karta Dużej Rodziny</t>
  </si>
  <si>
    <t>Wspieranie rodziny-asystent / Dobry Start</t>
  </si>
  <si>
    <t>Rodziny zastępcze</t>
  </si>
  <si>
    <t xml:space="preserve">Składki na ubezpieczenie zdrowotne opłacane za osoby pobierające niektóre świadczenia </t>
  </si>
  <si>
    <t>Ogółem</t>
  </si>
  <si>
    <t>Świadcz. rodzinne, fundusz alimentacyjny oraz składki na ubezp. emerytalne i rentowe z ubezp.społ.</t>
  </si>
  <si>
    <t>Placówki opiekuńczo - wychow.</t>
  </si>
  <si>
    <t>Załącznik nr 2 do informacji z wykonania planu finansowego GOPS za I półrocze 2020 r.</t>
  </si>
  <si>
    <t>Wykonanie planu finansowego wydatków Gminnego Ośrodka Pomocy Społecznej za I półrocze 2020 r.</t>
  </si>
  <si>
    <t>Wykonanie wydatków związanych z realizacją zadań z zakresu administracji rządowej i innych zadań zleconych GOPS za I półrocze 2020 r.</t>
  </si>
  <si>
    <t>Załącznik nr 2a do informacji z wykonania planu finansowego GOPS za I półrocze 2020 r.</t>
  </si>
  <si>
    <t>Wydatki jednostki budżetowej w tym:</t>
  </si>
  <si>
    <t>Dotacja na zadania bieżące</t>
  </si>
  <si>
    <t>% [5/4]</t>
  </si>
  <si>
    <t>Pomoc społeczna</t>
  </si>
  <si>
    <t>Dodatki energetyczne</t>
  </si>
  <si>
    <t>Świadczenia wychowawcze 500 PLUS</t>
  </si>
  <si>
    <t>Świadczenia rodzinne, fundusz alimentacyjny oraz składki na ubezpieczenie emerytalne i rentowe</t>
  </si>
  <si>
    <t>Wspieranie Rodziny</t>
  </si>
  <si>
    <t>Skłądki na ubezp. zdrowotne od podopiecznych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</si>
</sst>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8"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wrapText="1" shrinkToFi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 shrinkToFit="1"/>
    </xf>
    <xf numFmtId="0" fontId="6" fillId="0" borderId="1" xfId="0" applyFont="1" applyBorder="1" applyAlignment="1">
      <alignment wrapText="1" shrinkToFi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right" wrapText="1" shrinkToFit="1"/>
    </xf>
    <xf numFmtId="0" fontId="6" fillId="0" borderId="1" xfId="0" applyFont="1" applyBorder="1" applyAlignment="1">
      <alignment horizontal="center" wrapText="1" shrinkToFit="1"/>
    </xf>
    <xf numFmtId="0" fontId="5" fillId="0" borderId="1" xfId="0" applyFont="1" applyBorder="1" applyAlignment="1">
      <alignment horizontal="center" wrapText="1" shrinkToFit="1"/>
    </xf>
    <xf numFmtId="43" fontId="6" fillId="0" borderId="1" xfId="0" applyNumberFormat="1" applyFont="1" applyBorder="1" applyAlignment="1">
      <alignment horizontal="right" wrapText="1" shrinkToFit="1"/>
    </xf>
    <xf numFmtId="43" fontId="5" fillId="0" borderId="1" xfId="0" applyNumberFormat="1" applyFont="1" applyBorder="1" applyAlignment="1">
      <alignment horizontal="right" wrapText="1" shrinkToFit="1"/>
    </xf>
    <xf numFmtId="43" fontId="6" fillId="0" borderId="1" xfId="0" applyNumberFormat="1" applyFont="1" applyBorder="1" applyAlignment="1">
      <alignment horizontal="right" wrapText="1"/>
    </xf>
    <xf numFmtId="43" fontId="5" fillId="0" borderId="1" xfId="1" applyFont="1" applyBorder="1" applyAlignment="1">
      <alignment horizontal="right" wrapText="1" shrinkToFi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/>
    <xf numFmtId="0" fontId="7" fillId="0" borderId="7" xfId="0" applyFont="1" applyBorder="1" applyAlignment="1"/>
    <xf numFmtId="0" fontId="7" fillId="0" borderId="6" xfId="0" applyFont="1" applyBorder="1" applyAlignment="1"/>
    <xf numFmtId="43" fontId="7" fillId="0" borderId="1" xfId="1" applyFont="1" applyBorder="1" applyAlignment="1">
      <alignment horizontal="right"/>
    </xf>
    <xf numFmtId="43" fontId="7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opLeftCell="A2" workbookViewId="0">
      <selection activeCell="A2" sqref="A2:M2"/>
    </sheetView>
  </sheetViews>
  <sheetFormatPr defaultRowHeight="14.25"/>
  <cols>
    <col min="1" max="1" width="3.625" customWidth="1"/>
    <col min="2" max="2" width="5.75" customWidth="1"/>
    <col min="3" max="3" width="22.25" customWidth="1"/>
    <col min="4" max="4" width="11.625" customWidth="1"/>
    <col min="5" max="5" width="10.375" customWidth="1"/>
    <col min="6" max="6" width="10.5" customWidth="1"/>
    <col min="7" max="7" width="9.875" customWidth="1"/>
    <col min="8" max="8" width="7.5" customWidth="1"/>
    <col min="9" max="9" width="10.625" bestFit="1" customWidth="1"/>
    <col min="10" max="10" width="10.25" customWidth="1"/>
    <col min="11" max="11" width="7.125" customWidth="1"/>
    <col min="12" max="12" width="6.75" customWidth="1"/>
    <col min="13" max="13" width="4.375" customWidth="1"/>
  </cols>
  <sheetData>
    <row r="1" spans="1:13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72" customHeight="1">
      <c r="A3" s="7" t="s">
        <v>0</v>
      </c>
      <c r="B3" s="7" t="s">
        <v>1</v>
      </c>
      <c r="C3" s="7" t="s">
        <v>12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</row>
    <row r="4" spans="1:13" ht="11.2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</row>
    <row r="5" spans="1:13">
      <c r="A5" s="9">
        <v>852</v>
      </c>
      <c r="B5" s="9"/>
      <c r="C5" s="5" t="s">
        <v>13</v>
      </c>
      <c r="D5" s="11">
        <f>SUM(D6:D15)</f>
        <v>1508134.15</v>
      </c>
      <c r="E5" s="11">
        <f>SUM(E6:E15)</f>
        <v>759863.02</v>
      </c>
      <c r="F5" s="11">
        <f>SUM(F6:F15)</f>
        <v>252219.21</v>
      </c>
      <c r="G5" s="11">
        <f>SUM(G6:G15)</f>
        <v>298299.97000000003</v>
      </c>
      <c r="H5" s="11">
        <f>SUM(H6:H15)</f>
        <v>0</v>
      </c>
      <c r="I5" s="11">
        <f>SUM(I6:I15)</f>
        <v>209343.84000000003</v>
      </c>
      <c r="J5" s="11"/>
      <c r="K5" s="11"/>
      <c r="L5" s="11"/>
      <c r="M5" s="8">
        <f>E5/D5*100</f>
        <v>50.38431229741731</v>
      </c>
    </row>
    <row r="6" spans="1:13">
      <c r="A6" s="10"/>
      <c r="B6" s="10">
        <v>85202</v>
      </c>
      <c r="C6" s="4" t="s">
        <v>14</v>
      </c>
      <c r="D6" s="12">
        <v>450000</v>
      </c>
      <c r="E6" s="12">
        <v>243200.62</v>
      </c>
      <c r="F6" s="12"/>
      <c r="G6" s="12">
        <v>243200.62</v>
      </c>
      <c r="H6" s="12"/>
      <c r="I6" s="12"/>
      <c r="J6" s="12"/>
      <c r="K6" s="12"/>
      <c r="L6" s="12"/>
      <c r="M6" s="14">
        <f t="shared" ref="M6:M24" si="0">E6/D6*100</f>
        <v>54.044582222222225</v>
      </c>
    </row>
    <row r="7" spans="1:13">
      <c r="A7" s="10"/>
      <c r="B7" s="10">
        <v>85203</v>
      </c>
      <c r="C7" s="4" t="s">
        <v>15</v>
      </c>
      <c r="D7" s="12">
        <v>18000</v>
      </c>
      <c r="E7" s="12">
        <v>4104</v>
      </c>
      <c r="F7" s="12"/>
      <c r="G7" s="12">
        <v>4104</v>
      </c>
      <c r="H7" s="12"/>
      <c r="I7" s="12"/>
      <c r="J7" s="12"/>
      <c r="K7" s="12"/>
      <c r="L7" s="12"/>
      <c r="M7" s="14">
        <f t="shared" si="0"/>
        <v>22.8</v>
      </c>
    </row>
    <row r="8" spans="1:13" ht="33.75">
      <c r="A8" s="10"/>
      <c r="B8" s="10">
        <v>85205</v>
      </c>
      <c r="C8" s="4" t="s">
        <v>16</v>
      </c>
      <c r="D8" s="12">
        <v>5200</v>
      </c>
      <c r="E8" s="12">
        <v>350</v>
      </c>
      <c r="F8" s="12"/>
      <c r="G8" s="12">
        <v>350</v>
      </c>
      <c r="H8" s="12"/>
      <c r="I8" s="12"/>
      <c r="J8" s="12"/>
      <c r="K8" s="12"/>
      <c r="L8" s="12"/>
      <c r="M8" s="14">
        <f t="shared" si="0"/>
        <v>6.7307692307692308</v>
      </c>
    </row>
    <row r="9" spans="1:13" ht="22.5">
      <c r="A9" s="10"/>
      <c r="B9" s="10">
        <v>85213</v>
      </c>
      <c r="C9" s="4" t="s">
        <v>17</v>
      </c>
      <c r="D9" s="12">
        <v>16436</v>
      </c>
      <c r="E9" s="12">
        <v>7470.45</v>
      </c>
      <c r="F9" s="12"/>
      <c r="G9" s="12">
        <v>7470.45</v>
      </c>
      <c r="H9" s="12"/>
      <c r="I9" s="12"/>
      <c r="J9" s="12"/>
      <c r="K9" s="12"/>
      <c r="L9" s="12"/>
      <c r="M9" s="14">
        <f t="shared" si="0"/>
        <v>45.451752251155995</v>
      </c>
    </row>
    <row r="10" spans="1:13" ht="22.5">
      <c r="A10" s="10"/>
      <c r="B10" s="10">
        <v>85214</v>
      </c>
      <c r="C10" s="4" t="s">
        <v>18</v>
      </c>
      <c r="D10" s="12">
        <v>109132</v>
      </c>
      <c r="E10" s="12">
        <v>40823.78</v>
      </c>
      <c r="F10" s="12"/>
      <c r="G10" s="12"/>
      <c r="H10" s="12"/>
      <c r="I10" s="12">
        <v>40823.78</v>
      </c>
      <c r="J10" s="12"/>
      <c r="K10" s="12"/>
      <c r="L10" s="12"/>
      <c r="M10" s="14">
        <f t="shared" si="0"/>
        <v>37.407708096616936</v>
      </c>
    </row>
    <row r="11" spans="1:13" ht="22.5">
      <c r="A11" s="10"/>
      <c r="B11" s="10">
        <v>85215</v>
      </c>
      <c r="C11" s="4" t="s">
        <v>19</v>
      </c>
      <c r="D11" s="12">
        <v>59818.15</v>
      </c>
      <c r="E11" s="12">
        <v>32865.58</v>
      </c>
      <c r="F11" s="12"/>
      <c r="G11" s="12">
        <v>44.54</v>
      </c>
      <c r="H11" s="12"/>
      <c r="I11" s="12">
        <v>32821.040000000001</v>
      </c>
      <c r="J11" s="12"/>
      <c r="K11" s="12"/>
      <c r="L11" s="12"/>
      <c r="M11" s="14">
        <f t="shared" si="0"/>
        <v>54.942488191293116</v>
      </c>
    </row>
    <row r="12" spans="1:13">
      <c r="A12" s="10"/>
      <c r="B12" s="10">
        <v>85216</v>
      </c>
      <c r="C12" s="4" t="s">
        <v>20</v>
      </c>
      <c r="D12" s="12">
        <v>155542</v>
      </c>
      <c r="E12" s="12">
        <v>95862.720000000001</v>
      </c>
      <c r="F12" s="12"/>
      <c r="G12" s="12"/>
      <c r="H12" s="12"/>
      <c r="I12" s="12">
        <v>95862.720000000001</v>
      </c>
      <c r="J12" s="12"/>
      <c r="K12" s="12"/>
      <c r="L12" s="12"/>
      <c r="M12" s="14">
        <f t="shared" si="0"/>
        <v>61.631405022437669</v>
      </c>
    </row>
    <row r="13" spans="1:13">
      <c r="A13" s="10"/>
      <c r="B13" s="10">
        <v>85219</v>
      </c>
      <c r="C13" s="4" t="s">
        <v>21</v>
      </c>
      <c r="D13" s="12">
        <v>560544</v>
      </c>
      <c r="E13" s="12">
        <v>287549.57</v>
      </c>
      <c r="F13" s="12">
        <v>252219.21</v>
      </c>
      <c r="G13" s="12">
        <v>35330.36</v>
      </c>
      <c r="H13" s="12"/>
      <c r="I13" s="12"/>
      <c r="J13" s="12"/>
      <c r="K13" s="12"/>
      <c r="L13" s="12"/>
      <c r="M13" s="14">
        <f t="shared" si="0"/>
        <v>51.298304860992182</v>
      </c>
    </row>
    <row r="14" spans="1:13">
      <c r="A14" s="10"/>
      <c r="B14" s="10">
        <v>85230</v>
      </c>
      <c r="C14" s="4" t="s">
        <v>22</v>
      </c>
      <c r="D14" s="12">
        <v>121662</v>
      </c>
      <c r="E14" s="12">
        <v>39836.300000000003</v>
      </c>
      <c r="F14" s="12"/>
      <c r="G14" s="12"/>
      <c r="H14" s="12"/>
      <c r="I14" s="12">
        <v>39836.300000000003</v>
      </c>
      <c r="J14" s="12"/>
      <c r="K14" s="12"/>
      <c r="L14" s="12"/>
      <c r="M14" s="14">
        <f t="shared" si="0"/>
        <v>32.743420295572982</v>
      </c>
    </row>
    <row r="15" spans="1:13">
      <c r="A15" s="10"/>
      <c r="B15" s="10">
        <v>85295</v>
      </c>
      <c r="C15" s="4" t="s">
        <v>23</v>
      </c>
      <c r="D15" s="12">
        <v>11800</v>
      </c>
      <c r="E15" s="12">
        <v>7800</v>
      </c>
      <c r="F15" s="12"/>
      <c r="G15" s="12">
        <v>7800</v>
      </c>
      <c r="H15" s="12"/>
      <c r="I15" s="12"/>
      <c r="J15" s="12"/>
      <c r="K15" s="12"/>
      <c r="L15" s="12"/>
      <c r="M15" s="14">
        <f t="shared" si="0"/>
        <v>66.101694915254242</v>
      </c>
    </row>
    <row r="16" spans="1:13">
      <c r="A16" s="9">
        <v>855</v>
      </c>
      <c r="B16" s="9"/>
      <c r="C16" s="5" t="s">
        <v>24</v>
      </c>
      <c r="D16" s="11">
        <f>SUM(D17:D23)</f>
        <v>9291350</v>
      </c>
      <c r="E16" s="11">
        <f>SUM(E17:E23)</f>
        <v>4720759.1100000003</v>
      </c>
      <c r="F16" s="11">
        <f>SUM(F17:F23)</f>
        <v>112714.89</v>
      </c>
      <c r="G16" s="11">
        <f>SUM(G17:G23)</f>
        <v>35717.279999999999</v>
      </c>
      <c r="H16" s="11"/>
      <c r="I16" s="11">
        <f>SUM(I17:I23)</f>
        <v>4572326.9399999995</v>
      </c>
      <c r="J16" s="11"/>
      <c r="K16" s="11"/>
      <c r="L16" s="11"/>
      <c r="M16" s="8">
        <f t="shared" si="0"/>
        <v>50.808107648511793</v>
      </c>
    </row>
    <row r="17" spans="1:13">
      <c r="A17" s="10"/>
      <c r="B17" s="10">
        <v>85501</v>
      </c>
      <c r="C17" s="4" t="s">
        <v>25</v>
      </c>
      <c r="D17" s="12">
        <v>6685200</v>
      </c>
      <c r="E17" s="12">
        <v>3363354.29</v>
      </c>
      <c r="F17" s="12">
        <v>20702.09</v>
      </c>
      <c r="G17" s="12">
        <v>5795.4</v>
      </c>
      <c r="H17" s="12"/>
      <c r="I17" s="12">
        <v>3336856.8</v>
      </c>
      <c r="J17" s="12"/>
      <c r="K17" s="12"/>
      <c r="L17" s="12"/>
      <c r="M17" s="14">
        <f t="shared" si="0"/>
        <v>50.310451295398792</v>
      </c>
    </row>
    <row r="18" spans="1:13" ht="45">
      <c r="A18" s="10"/>
      <c r="B18" s="10">
        <v>85502</v>
      </c>
      <c r="C18" s="4" t="s">
        <v>31</v>
      </c>
      <c r="D18" s="12">
        <v>2325062</v>
      </c>
      <c r="E18" s="12">
        <v>1333640.6000000001</v>
      </c>
      <c r="F18" s="12">
        <v>88262.8</v>
      </c>
      <c r="G18" s="12">
        <v>9907.66</v>
      </c>
      <c r="H18" s="12"/>
      <c r="I18" s="12">
        <v>1235470.1399999999</v>
      </c>
      <c r="J18" s="12"/>
      <c r="K18" s="12"/>
      <c r="L18" s="12"/>
      <c r="M18" s="14">
        <f t="shared" si="0"/>
        <v>57.359356438667021</v>
      </c>
    </row>
    <row r="19" spans="1:13">
      <c r="A19" s="10"/>
      <c r="B19" s="10">
        <v>85503</v>
      </c>
      <c r="C19" s="4" t="s">
        <v>26</v>
      </c>
      <c r="D19" s="12">
        <v>301</v>
      </c>
      <c r="E19" s="12">
        <v>171.18</v>
      </c>
      <c r="F19" s="12"/>
      <c r="G19" s="12">
        <v>171.18</v>
      </c>
      <c r="H19" s="12"/>
      <c r="I19" s="12"/>
      <c r="J19" s="12"/>
      <c r="K19" s="12"/>
      <c r="L19" s="12"/>
      <c r="M19" s="14">
        <f t="shared" si="0"/>
        <v>56.870431893687709</v>
      </c>
    </row>
    <row r="20" spans="1:13" ht="22.5">
      <c r="A20" s="10"/>
      <c r="B20" s="10">
        <v>85504</v>
      </c>
      <c r="C20" s="4" t="s">
        <v>27</v>
      </c>
      <c r="D20" s="12">
        <v>238283</v>
      </c>
      <c r="E20" s="12">
        <v>3750</v>
      </c>
      <c r="F20" s="12">
        <v>3750</v>
      </c>
      <c r="G20" s="12"/>
      <c r="H20" s="12"/>
      <c r="I20" s="12"/>
      <c r="J20" s="12"/>
      <c r="K20" s="12"/>
      <c r="L20" s="12"/>
      <c r="M20" s="14">
        <f t="shared" si="0"/>
        <v>1.5737589337048803</v>
      </c>
    </row>
    <row r="21" spans="1:13">
      <c r="A21" s="10"/>
      <c r="B21" s="10">
        <v>85508</v>
      </c>
      <c r="C21" s="4" t="s">
        <v>28</v>
      </c>
      <c r="D21" s="12">
        <v>30000</v>
      </c>
      <c r="E21" s="12">
        <v>13793.6</v>
      </c>
      <c r="F21" s="12"/>
      <c r="G21" s="12">
        <v>13793.6</v>
      </c>
      <c r="H21" s="12"/>
      <c r="I21" s="12"/>
      <c r="J21" s="12"/>
      <c r="K21" s="12"/>
      <c r="L21" s="12"/>
      <c r="M21" s="14">
        <f t="shared" si="0"/>
        <v>45.978666666666669</v>
      </c>
    </row>
    <row r="22" spans="1:13">
      <c r="A22" s="10"/>
      <c r="B22" s="10">
        <v>85510</v>
      </c>
      <c r="C22" s="4" t="s">
        <v>32</v>
      </c>
      <c r="D22" s="12">
        <v>4000</v>
      </c>
      <c r="E22" s="12">
        <v>0</v>
      </c>
      <c r="F22" s="12"/>
      <c r="G22" s="12"/>
      <c r="H22" s="12"/>
      <c r="I22" s="12"/>
      <c r="J22" s="12"/>
      <c r="K22" s="12"/>
      <c r="L22" s="12"/>
      <c r="M22" s="14">
        <f t="shared" si="0"/>
        <v>0</v>
      </c>
    </row>
    <row r="23" spans="1:13" ht="33.75">
      <c r="A23" s="10"/>
      <c r="B23" s="10">
        <v>85513</v>
      </c>
      <c r="C23" s="4" t="s">
        <v>29</v>
      </c>
      <c r="D23" s="12">
        <v>8504</v>
      </c>
      <c r="E23" s="12">
        <v>6049.44</v>
      </c>
      <c r="F23" s="12"/>
      <c r="G23" s="12">
        <v>6049.44</v>
      </c>
      <c r="H23" s="12"/>
      <c r="I23" s="12"/>
      <c r="J23" s="12"/>
      <c r="K23" s="12"/>
      <c r="L23" s="12"/>
      <c r="M23" s="14">
        <f t="shared" si="0"/>
        <v>71.136406396989642</v>
      </c>
    </row>
    <row r="24" spans="1:13">
      <c r="A24" s="6"/>
      <c r="B24" s="6"/>
      <c r="C24" s="6" t="s">
        <v>30</v>
      </c>
      <c r="D24" s="13">
        <f>D5+D16</f>
        <v>10799484.15</v>
      </c>
      <c r="E24" s="13">
        <f>E5+E16</f>
        <v>5480622.1300000008</v>
      </c>
      <c r="F24" s="13">
        <f>F5+F16</f>
        <v>364934.1</v>
      </c>
      <c r="G24" s="13">
        <f>G5+G16</f>
        <v>334017.25</v>
      </c>
      <c r="H24" s="13"/>
      <c r="I24" s="13">
        <f>I5+I16</f>
        <v>4781670.7799999993</v>
      </c>
      <c r="J24" s="13"/>
      <c r="K24" s="13"/>
      <c r="L24" s="13"/>
      <c r="M24" s="8">
        <f t="shared" si="0"/>
        <v>50.748925169726746</v>
      </c>
    </row>
  </sheetData>
  <sortState ref="A4:F23">
    <sortCondition ref="B4"/>
  </sortState>
  <mergeCells count="2">
    <mergeCell ref="A1:M1"/>
    <mergeCell ref="A2:M2"/>
  </mergeCells>
  <pageMargins left="0.70866141732283472" right="0.70866141732283472" top="0.74803149606299213" bottom="0.74803149606299213" header="0.31496062992125984" footer="0.31496062992125984"/>
  <pageSetup paperSize="9" orientation="landscape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M12" sqref="M12"/>
    </sheetView>
  </sheetViews>
  <sheetFormatPr defaultRowHeight="14.25"/>
  <cols>
    <col min="1" max="1" width="4" customWidth="1"/>
    <col min="2" max="2" width="6.875" customWidth="1"/>
    <col min="3" max="3" width="22.75" customWidth="1"/>
    <col min="4" max="4" width="12.125" customWidth="1"/>
    <col min="5" max="5" width="13" customWidth="1"/>
    <col min="6" max="6" width="11" customWidth="1"/>
    <col min="7" max="7" width="13.25" customWidth="1"/>
    <col min="8" max="8" width="6.875" customWidth="1"/>
    <col min="9" max="9" width="12.125" customWidth="1"/>
    <col min="10" max="10" width="11.375" customWidth="1"/>
    <col min="11" max="11" width="7.25" customWidth="1"/>
    <col min="13" max="13" width="8.75" customWidth="1"/>
  </cols>
  <sheetData>
    <row r="1" spans="1:11" ht="24.95" customHeight="1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7.25" hidden="1" customHeight="1">
      <c r="A4" s="1"/>
      <c r="B4" s="1"/>
    </row>
    <row r="5" spans="1:11" ht="30" customHeight="1">
      <c r="A5" s="21" t="s">
        <v>0</v>
      </c>
      <c r="B5" s="21" t="s">
        <v>1</v>
      </c>
      <c r="C5" s="21" t="s">
        <v>12</v>
      </c>
      <c r="D5" s="21" t="s">
        <v>2</v>
      </c>
      <c r="E5" s="21" t="s">
        <v>3</v>
      </c>
      <c r="F5" s="22" t="s">
        <v>37</v>
      </c>
      <c r="G5" s="23"/>
      <c r="H5" s="21" t="s">
        <v>38</v>
      </c>
      <c r="I5" s="21" t="s">
        <v>7</v>
      </c>
      <c r="J5" s="21" t="s">
        <v>8</v>
      </c>
      <c r="K5" s="21" t="s">
        <v>39</v>
      </c>
    </row>
    <row r="6" spans="1:11" ht="39.950000000000003" customHeight="1">
      <c r="A6" s="24"/>
      <c r="B6" s="24"/>
      <c r="C6" s="24"/>
      <c r="D6" s="24"/>
      <c r="E6" s="24"/>
      <c r="F6" s="25" t="s">
        <v>4</v>
      </c>
      <c r="G6" s="25" t="s">
        <v>5</v>
      </c>
      <c r="H6" s="24"/>
      <c r="I6" s="24"/>
      <c r="J6" s="24"/>
      <c r="K6" s="24"/>
    </row>
    <row r="7" spans="1:1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</row>
    <row r="8" spans="1:11">
      <c r="A8" s="27">
        <v>852</v>
      </c>
      <c r="B8" s="27"/>
      <c r="C8" s="26" t="s">
        <v>40</v>
      </c>
      <c r="D8" s="32">
        <f>SUM(D9:D9)</f>
        <v>2818.15</v>
      </c>
      <c r="E8" s="32">
        <f>SUM(E9:E9)</f>
        <v>2272.1</v>
      </c>
      <c r="F8" s="32">
        <f>SUM(F9:F9)</f>
        <v>0</v>
      </c>
      <c r="G8" s="32">
        <f>SUM(G9:G9)</f>
        <v>44.54</v>
      </c>
      <c r="H8" s="32"/>
      <c r="I8" s="32">
        <f>SUM(I9:I9)</f>
        <v>2227.56</v>
      </c>
      <c r="J8" s="32"/>
      <c r="K8" s="31">
        <f>E8/D8*100</f>
        <v>80.623813494668482</v>
      </c>
    </row>
    <row r="9" spans="1:11">
      <c r="A9" s="25"/>
      <c r="B9" s="25">
        <v>85215</v>
      </c>
      <c r="C9" s="3" t="s">
        <v>41</v>
      </c>
      <c r="D9" s="33">
        <v>2818.15</v>
      </c>
      <c r="E9" s="33">
        <v>2272.1</v>
      </c>
      <c r="F9" s="33"/>
      <c r="G9" s="33">
        <v>44.54</v>
      </c>
      <c r="H9" s="33"/>
      <c r="I9" s="33">
        <v>2227.56</v>
      </c>
      <c r="J9" s="33"/>
      <c r="K9" s="31">
        <f t="shared" ref="K9:K16" si="0">E9/D9*100</f>
        <v>80.623813494668482</v>
      </c>
    </row>
    <row r="10" spans="1:11">
      <c r="A10" s="27">
        <v>855</v>
      </c>
      <c r="B10" s="27"/>
      <c r="C10" s="26" t="s">
        <v>24</v>
      </c>
      <c r="D10" s="32">
        <f>SUM(D11:D15)</f>
        <v>9167067</v>
      </c>
      <c r="E10" s="32">
        <f>SUM(E11:E15)</f>
        <v>4646215.5100000007</v>
      </c>
      <c r="F10" s="32">
        <f>SUM(F11:F15)</f>
        <v>108964.89</v>
      </c>
      <c r="G10" s="32">
        <f>SUM(G11:G15)</f>
        <v>21923.68</v>
      </c>
      <c r="H10" s="32"/>
      <c r="I10" s="32">
        <f>SUM(I11:I15)</f>
        <v>4515326.9399999995</v>
      </c>
      <c r="J10" s="32"/>
      <c r="K10" s="31">
        <f t="shared" si="0"/>
        <v>50.683773883184237</v>
      </c>
    </row>
    <row r="11" spans="1:11" ht="24">
      <c r="A11" s="25"/>
      <c r="B11" s="25">
        <v>85501</v>
      </c>
      <c r="C11" s="3" t="s">
        <v>42</v>
      </c>
      <c r="D11" s="33">
        <v>6685200</v>
      </c>
      <c r="E11" s="33">
        <v>3363354.29</v>
      </c>
      <c r="F11" s="33">
        <v>20702.09</v>
      </c>
      <c r="G11" s="33">
        <v>5795.4</v>
      </c>
      <c r="H11" s="33"/>
      <c r="I11" s="33">
        <v>3336856.8</v>
      </c>
      <c r="J11" s="33"/>
      <c r="K11" s="31">
        <f t="shared" si="0"/>
        <v>50.310451295398792</v>
      </c>
    </row>
    <row r="12" spans="1:11" ht="48">
      <c r="A12" s="25"/>
      <c r="B12" s="25">
        <v>85502</v>
      </c>
      <c r="C12" s="3" t="s">
        <v>43</v>
      </c>
      <c r="D12" s="33">
        <v>2245062</v>
      </c>
      <c r="E12" s="33">
        <v>1276640.6000000001</v>
      </c>
      <c r="F12" s="33">
        <v>88262.8</v>
      </c>
      <c r="G12" s="33">
        <v>9907.66</v>
      </c>
      <c r="H12" s="33"/>
      <c r="I12" s="33">
        <v>1178470.1399999999</v>
      </c>
      <c r="J12" s="33"/>
      <c r="K12" s="31">
        <f t="shared" si="0"/>
        <v>56.864380582807961</v>
      </c>
    </row>
    <row r="13" spans="1:11">
      <c r="A13" s="25"/>
      <c r="B13" s="25">
        <v>85503</v>
      </c>
      <c r="C13" s="3" t="s">
        <v>26</v>
      </c>
      <c r="D13" s="33">
        <v>301</v>
      </c>
      <c r="E13" s="33">
        <v>171.18</v>
      </c>
      <c r="F13" s="33"/>
      <c r="G13" s="33">
        <v>171.18</v>
      </c>
      <c r="H13" s="33"/>
      <c r="I13" s="33"/>
      <c r="J13" s="33"/>
      <c r="K13" s="31">
        <f t="shared" si="0"/>
        <v>56.870431893687709</v>
      </c>
    </row>
    <row r="14" spans="1:11">
      <c r="A14" s="25"/>
      <c r="B14" s="25">
        <v>85504</v>
      </c>
      <c r="C14" s="3" t="s">
        <v>44</v>
      </c>
      <c r="D14" s="33">
        <v>228000</v>
      </c>
      <c r="E14" s="33">
        <v>0</v>
      </c>
      <c r="F14" s="33"/>
      <c r="G14" s="33"/>
      <c r="H14" s="33"/>
      <c r="I14" s="33"/>
      <c r="J14" s="33"/>
      <c r="K14" s="31">
        <f t="shared" si="0"/>
        <v>0</v>
      </c>
    </row>
    <row r="15" spans="1:11" ht="24">
      <c r="A15" s="25"/>
      <c r="B15" s="25">
        <v>85513</v>
      </c>
      <c r="C15" s="3" t="s">
        <v>45</v>
      </c>
      <c r="D15" s="33">
        <v>8504</v>
      </c>
      <c r="E15" s="33">
        <v>6049.44</v>
      </c>
      <c r="F15" s="33"/>
      <c r="G15" s="33">
        <v>6049.44</v>
      </c>
      <c r="H15" s="33"/>
      <c r="I15" s="33"/>
      <c r="J15" s="33"/>
      <c r="K15" s="31">
        <f t="shared" si="0"/>
        <v>71.136406396989642</v>
      </c>
    </row>
    <row r="16" spans="1:11">
      <c r="A16" s="28"/>
      <c r="B16" s="29"/>
      <c r="C16" s="30"/>
      <c r="D16" s="32">
        <f>D8+D10</f>
        <v>9169885.1500000004</v>
      </c>
      <c r="E16" s="32">
        <f>E8+E10</f>
        <v>4648487.6100000003</v>
      </c>
      <c r="F16" s="32">
        <f>F8+F10</f>
        <v>108964.89</v>
      </c>
      <c r="G16" s="32">
        <f>G8+G10</f>
        <v>21968.22</v>
      </c>
      <c r="H16" s="32"/>
      <c r="I16" s="32">
        <f>I8+I10</f>
        <v>4517554.4999999991</v>
      </c>
      <c r="J16" s="32"/>
      <c r="K16" s="31">
        <f t="shared" si="0"/>
        <v>50.692975254984518</v>
      </c>
    </row>
  </sheetData>
  <mergeCells count="13">
    <mergeCell ref="J5:J6"/>
    <mergeCell ref="K5:K6"/>
    <mergeCell ref="A16:C16"/>
    <mergeCell ref="A1:K1"/>
    <mergeCell ref="A2:K2"/>
    <mergeCell ref="A5:A6"/>
    <mergeCell ref="B5:B6"/>
    <mergeCell ref="C5:C6"/>
    <mergeCell ref="D5:D6"/>
    <mergeCell ref="E5:E6"/>
    <mergeCell ref="F5:G5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awyslucha</dc:creator>
  <cp:lastModifiedBy>Renata Derka</cp:lastModifiedBy>
  <cp:lastPrinted>2020-07-30T10:19:57Z</cp:lastPrinted>
  <dcterms:created xsi:type="dcterms:W3CDTF">2016-05-18T11:56:32Z</dcterms:created>
  <dcterms:modified xsi:type="dcterms:W3CDTF">2020-07-30T10:46:59Z</dcterms:modified>
</cp:coreProperties>
</file>