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280" windowHeight="844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44" i="1"/>
  <c r="E55"/>
  <c r="E64"/>
  <c r="E22"/>
  <c r="E5"/>
  <c r="E76"/>
  <c r="E108"/>
  <c r="E107" s="1"/>
  <c r="E74" l="1"/>
  <c r="E18"/>
  <c r="E8" l="1"/>
  <c r="E72"/>
  <c r="E43" s="1"/>
  <c r="E39"/>
  <c r="E37"/>
  <c r="E20"/>
  <c r="E16"/>
  <c r="E14"/>
  <c r="E10"/>
  <c r="E4" l="1"/>
  <c r="E78" s="1"/>
</calcChain>
</file>

<file path=xl/sharedStrings.xml><?xml version="1.0" encoding="utf-8"?>
<sst xmlns="http://schemas.openxmlformats.org/spreadsheetml/2006/main" count="96" uniqueCount="76">
  <si>
    <t>Załącznik nr 2</t>
  </si>
  <si>
    <t>Dział</t>
  </si>
  <si>
    <t>Rozdział</t>
  </si>
  <si>
    <t>§</t>
  </si>
  <si>
    <t>Nazwa</t>
  </si>
  <si>
    <t>Kwota</t>
  </si>
  <si>
    <t>Wynagrodzenia osobowe pracowników</t>
  </si>
  <si>
    <t>Dodatkowe wynagrodzenia roczne 8,5%</t>
  </si>
  <si>
    <t>Wynagrodzenia bezosobowe, szkolenie BHP, umowa zlecenie</t>
  </si>
  <si>
    <t>Zakup usług zdrowotnych</t>
  </si>
  <si>
    <t>Podróże służbowe krajowe</t>
  </si>
  <si>
    <t>Koszty postępowania sądowego i prokuratorskiego</t>
  </si>
  <si>
    <t>Szkolenie pracowników niebędących członkami korpusu służby cywilnej</t>
  </si>
  <si>
    <t>Odpis na zakładowy fundusz świadczeń socjalnych</t>
  </si>
  <si>
    <t xml:space="preserve"> </t>
  </si>
  <si>
    <t xml:space="preserve">Pozostała działalność </t>
  </si>
  <si>
    <t>Zakup materiałów i wyposażenia - paczki mikołajkowe dla dzieci</t>
  </si>
  <si>
    <t>Zakup usług pozostałych (wigilia dla podopiecznych)</t>
  </si>
  <si>
    <t>OGÓŁEM</t>
  </si>
  <si>
    <t>Składki na ubezpieczenia zdrowotne opłacane za osoby pobierające niektóre świadczenia z pomocy społecznej - dotacja</t>
  </si>
  <si>
    <t>Zasiłki stałe - dotacja</t>
  </si>
  <si>
    <t>Załącznik nr 1</t>
  </si>
  <si>
    <t>Pozostałe odsetki</t>
  </si>
  <si>
    <t>dochody zlecone</t>
  </si>
  <si>
    <t>Wpływy z tytułu zwrotów wypłaconych świadczeń z funduszu alimentacyjnego</t>
  </si>
  <si>
    <t>Nagrody i wydatki osobowe nie zaliczane do wynagrodzeń odzież ochronna, okulary korekcyjne, pranie</t>
  </si>
  <si>
    <t>Zakup usług pozostałych</t>
  </si>
  <si>
    <t xml:space="preserve">Zakup usług przez JST od innych JST </t>
  </si>
  <si>
    <t>Zakup usług przez JST od innych JST</t>
  </si>
  <si>
    <t>Domy Pomocy Społecznej- środki własne</t>
  </si>
  <si>
    <t>Ośrodki Wsparcia-środki własne</t>
  </si>
  <si>
    <t>Zadania w zakresie przeciwdziałania przemocy w rodzinie-środki własne</t>
  </si>
  <si>
    <t>Opłaty z tytułu zakupu usług telekomunikacyjnych</t>
  </si>
  <si>
    <t>0920</t>
  </si>
  <si>
    <t>0980</t>
  </si>
  <si>
    <t xml:space="preserve">Pomoc społeczna </t>
  </si>
  <si>
    <t>Zasiłki okresowe, celowe i pomoc w naturze oraz składki na ubezpieczenia emerytalne i rentowe</t>
  </si>
  <si>
    <t>Pomoc w zakresie dożywiania</t>
  </si>
  <si>
    <t>Rodzina</t>
  </si>
  <si>
    <t>Świadczenia społeczne - świadczenia wychowawcze</t>
  </si>
  <si>
    <t xml:space="preserve">Składki na Fundusz Pracy </t>
  </si>
  <si>
    <t>Zakup materiałów i wyposażenia</t>
  </si>
  <si>
    <t>Świadczenia rodzinne, świadczenia z funduszu alimentacyjnego oraz składki na ubezpieczenia emerytalne i rentowe z ubezpieczenia społecznego</t>
  </si>
  <si>
    <t>Zakup usług pozostałych w tym prowizje bankowe, za używanie programu FAMILIA, FUNDAL</t>
  </si>
  <si>
    <t>Rodziny zastępcze</t>
  </si>
  <si>
    <t>Działalność placówek opiekuńczo-wychowawczych</t>
  </si>
  <si>
    <t>Zakup materiałów i wyposażenia - tonery, papier, art.biurowe</t>
  </si>
  <si>
    <t>Świadczenia wychowawcze /zlecone/</t>
  </si>
  <si>
    <t>Składki na ubezpieczenia społeczne 17,93%</t>
  </si>
  <si>
    <t>Świadczenia społeczne Dobry Start /dotacja/</t>
  </si>
  <si>
    <t>Składki na ubezpieczenia zdrowotne opłacane za osoby pobierające niektóre świadczenia rodzinne - dotacja</t>
  </si>
  <si>
    <t xml:space="preserve">Plan finansowy wydatków na 2020 r </t>
  </si>
  <si>
    <t>Składki na ubezpieczenia zdrowotne: zasiłki stałe</t>
  </si>
  <si>
    <t xml:space="preserve">Świadczenia społeczne zasiłki stałe </t>
  </si>
  <si>
    <t>Wynagrodzenia osobowe pracowników, w tym środki własne: 287.555;  dotacja 51.789</t>
  </si>
  <si>
    <t>Składki na ubezpieczenia społeczne - środki własne 57.714, dotacja 9.286</t>
  </si>
  <si>
    <t xml:space="preserve">Składki na Fundusz Pracy 2,45% - środki własne 7.231, dotacja 1.269 </t>
  </si>
  <si>
    <t>Zakup materiałów i wyposażenia: prenumerata czasopism 200; materiały biurowe 1.800; druki 800; tonery, akcesoria komputerowe 2.400; papier 800, zakup kserokopiarki 4.000</t>
  </si>
  <si>
    <t>Świadczenia społeczne "Posiłek w szkole i w domu" środki własne 30.000, dotacja 91.662</t>
  </si>
  <si>
    <t>Składki na ubezpieczenia społeczne: pracownicy 7.110; podopieczni 92.400</t>
  </si>
  <si>
    <t xml:space="preserve">Plan finansowy dochodów na 2020 r. </t>
  </si>
  <si>
    <t>Ośrodki Pomocy Społecznej: dotacja - 62.344; środki własne - 446.200</t>
  </si>
  <si>
    <t>Świadczenia rodzinne, świadczenia z funduszu alimentacyjnego oraz składki na ubezpieczenia emerytalne i rentowe z ubezpieczenia społecznego /dotacja 2245062,środki własne 80000</t>
  </si>
  <si>
    <t>Składki na ubezpieczenia zdrowotne: zasiłki pielęgnacyjne - dotacja</t>
  </si>
  <si>
    <t>Zakup usług pozostałych: usługa serwisowa Terkom 5.904, za nadzór autorski progr. Kadry i Płace 3.100; FK ARISCO 600; prowizje bankowe 3.492; opłata pocztowa 4.904; ubezpieczenie sprzętu komputerowego 1.200; RODO 4.800</t>
  </si>
  <si>
    <r>
      <t xml:space="preserve">Świadczenia społeczne:  zasiłki celowe 25.000, celowe specjalne 5.000 </t>
    </r>
    <r>
      <rPr>
        <b/>
        <sz val="10"/>
        <color theme="1"/>
        <rFont val="Czcionka tekstu podstawowego"/>
        <charset val="238"/>
      </rPr>
      <t xml:space="preserve">- </t>
    </r>
    <r>
      <rPr>
        <sz val="10"/>
        <color theme="1"/>
        <rFont val="Czcionka tekstu podstawowego"/>
        <charset val="238"/>
      </rPr>
      <t xml:space="preserve"> /środki własne 30.000/; zasiłki okresowe - dotacja 79.132  </t>
    </r>
    <r>
      <rPr>
        <b/>
        <sz val="10"/>
        <color theme="1"/>
        <rFont val="Czcionka tekstu podstawowego"/>
        <charset val="238"/>
      </rPr>
      <t/>
    </r>
  </si>
  <si>
    <t>Dodatki mieszkaniowe-środki własne</t>
  </si>
  <si>
    <t>Świadczenia społeczne - dodatki mieszkaniowe</t>
  </si>
  <si>
    <t>Wynagrodzenia osobowe pracowników Dobry Start /dotacja/</t>
  </si>
  <si>
    <t>Składki na ubezpieczenia społeczne /Asystent -środki własne 1683;  Dobry Start -dotacja 882/</t>
  </si>
  <si>
    <t>Składki na Fundusz Pracy /Dobry Start dotacja/</t>
  </si>
  <si>
    <t>Wynagrodzenia bezosobowe /Asystent -środki własne/</t>
  </si>
  <si>
    <t>Zakup materiałów i wyposażenia /Dobry Start -dotacja/</t>
  </si>
  <si>
    <t>Zakup usług pozostałych /Dobry Start-dotacja/</t>
  </si>
  <si>
    <t>Wspieranie rodziny /Asystent-środki własne 10.283/                              Dobry Start dotacja 228.000</t>
  </si>
  <si>
    <t xml:space="preserve">Świadczenia społeczne: zasiłki rodzinne, dodatki, świadczenia pielęgnacyjne, ZDO, fundusz alimentacyjny, świadczenie rodzicielskie -dotacja 2.087.271;  Jedn. Zapomoga "Wójtowe" środki własne 80.000 </t>
  </si>
</sst>
</file>

<file path=xl/styles.xml><?xml version="1.0" encoding="utf-8"?>
<styleSheet xmlns="http://schemas.openxmlformats.org/spreadsheetml/2006/main">
  <numFmts count="1">
    <numFmt numFmtId="41" formatCode="_-* #,##0\ _z_ł_-;\-* #,##0\ _z_ł_-;_-* &quot;-&quot;\ _z_ł_-;_-@_-"/>
  </numFmts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10"/>
      <color theme="1"/>
      <name val="Czcionka tekstu podstawowego"/>
      <family val="2"/>
      <charset val="238"/>
    </font>
    <font>
      <i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2" fontId="0" fillId="0" borderId="0" xfId="0" applyNumberForma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1" fontId="3" fillId="0" borderId="0" xfId="0" applyNumberFormat="1" applyFont="1" applyBorder="1" applyAlignment="1"/>
    <xf numFmtId="41" fontId="3" fillId="0" borderId="1" xfId="0" applyNumberFormat="1" applyFont="1" applyBorder="1" applyAlignment="1">
      <alignment horizontal="right" vertical="distributed"/>
    </xf>
    <xf numFmtId="41" fontId="4" fillId="0" borderId="1" xfId="0" applyNumberFormat="1" applyFont="1" applyBorder="1" applyAlignment="1">
      <alignment horizontal="right" vertical="distributed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/>
    <xf numFmtId="0" fontId="6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1" fontId="5" fillId="0" borderId="1" xfId="0" applyNumberFormat="1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41" fontId="5" fillId="0" borderId="0" xfId="0" applyNumberFormat="1" applyFont="1" applyBorder="1"/>
    <xf numFmtId="0" fontId="3" fillId="0" borderId="0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41" fontId="4" fillId="0" borderId="0" xfId="0" applyNumberFormat="1" applyFont="1" applyBorder="1" applyAlignment="1">
      <alignment horizontal="right" vertical="distributed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topLeftCell="A70" workbookViewId="0">
      <selection activeCell="D57" sqref="D57"/>
    </sheetView>
  </sheetViews>
  <sheetFormatPr defaultRowHeight="14.25"/>
  <cols>
    <col min="1" max="1" width="5.125" customWidth="1"/>
    <col min="2" max="2" width="6.75" customWidth="1"/>
    <col min="3" max="3" width="4.875" customWidth="1"/>
    <col min="4" max="4" width="55.625" customWidth="1"/>
    <col min="5" max="5" width="15.125" customWidth="1"/>
  </cols>
  <sheetData>
    <row r="1" spans="1:5" ht="15">
      <c r="A1" s="41" t="s">
        <v>51</v>
      </c>
      <c r="B1" s="41"/>
      <c r="C1" s="41"/>
      <c r="D1" s="41"/>
      <c r="E1" s="41"/>
    </row>
    <row r="2" spans="1:5">
      <c r="A2" s="40" t="s">
        <v>0</v>
      </c>
      <c r="B2" s="40"/>
      <c r="C2" s="40"/>
      <c r="D2" s="40"/>
      <c r="E2" s="40"/>
    </row>
    <row r="3" spans="1:5">
      <c r="A3" s="38" t="s">
        <v>1</v>
      </c>
      <c r="B3" s="38" t="s">
        <v>2</v>
      </c>
      <c r="C3" s="38" t="s">
        <v>3</v>
      </c>
      <c r="D3" s="1" t="s">
        <v>4</v>
      </c>
      <c r="E3" s="1" t="s">
        <v>5</v>
      </c>
    </row>
    <row r="4" spans="1:5">
      <c r="A4" s="3">
        <v>852</v>
      </c>
      <c r="B4" s="3"/>
      <c r="C4" s="3"/>
      <c r="D4" s="4" t="s">
        <v>35</v>
      </c>
      <c r="E4" s="14">
        <f>E5+E8+E10+E14+E16+E18+E20+E22+E37+E39</f>
        <v>1449516</v>
      </c>
    </row>
    <row r="5" spans="1:5">
      <c r="A5" s="3"/>
      <c r="B5" s="3">
        <v>85202</v>
      </c>
      <c r="C5" s="3"/>
      <c r="D5" s="4" t="s">
        <v>29</v>
      </c>
      <c r="E5" s="14">
        <f>E7+E6</f>
        <v>450000</v>
      </c>
    </row>
    <row r="6" spans="1:5">
      <c r="A6" s="5"/>
      <c r="B6" s="5"/>
      <c r="C6" s="5">
        <v>4300</v>
      </c>
      <c r="D6" s="6" t="s">
        <v>26</v>
      </c>
      <c r="E6" s="15">
        <v>250000</v>
      </c>
    </row>
    <row r="7" spans="1:5">
      <c r="A7" s="5"/>
      <c r="B7" s="5"/>
      <c r="C7" s="5">
        <v>4330</v>
      </c>
      <c r="D7" s="6" t="s">
        <v>28</v>
      </c>
      <c r="E7" s="15">
        <v>200000</v>
      </c>
    </row>
    <row r="8" spans="1:5">
      <c r="A8" s="3"/>
      <c r="B8" s="3">
        <v>85203</v>
      </c>
      <c r="C8" s="3"/>
      <c r="D8" s="4" t="s">
        <v>30</v>
      </c>
      <c r="E8" s="14">
        <f>E9</f>
        <v>18000</v>
      </c>
    </row>
    <row r="9" spans="1:5">
      <c r="A9" s="5"/>
      <c r="B9" s="5"/>
      <c r="C9" s="5">
        <v>4330</v>
      </c>
      <c r="D9" s="6" t="s">
        <v>27</v>
      </c>
      <c r="E9" s="15">
        <v>18000</v>
      </c>
    </row>
    <row r="10" spans="1:5" ht="25.5">
      <c r="A10" s="5"/>
      <c r="B10" s="3">
        <v>85205</v>
      </c>
      <c r="C10" s="5"/>
      <c r="D10" s="7" t="s">
        <v>31</v>
      </c>
      <c r="E10" s="14">
        <f>E11+E12+E13</f>
        <v>5200</v>
      </c>
    </row>
    <row r="11" spans="1:5">
      <c r="A11" s="5"/>
      <c r="B11" s="3"/>
      <c r="C11" s="5">
        <v>4210</v>
      </c>
      <c r="D11" s="8" t="s">
        <v>46</v>
      </c>
      <c r="E11" s="15">
        <v>400</v>
      </c>
    </row>
    <row r="12" spans="1:5">
      <c r="A12" s="5"/>
      <c r="B12" s="5"/>
      <c r="C12" s="5">
        <v>4300</v>
      </c>
      <c r="D12" s="6" t="s">
        <v>26</v>
      </c>
      <c r="E12" s="15">
        <v>3500</v>
      </c>
    </row>
    <row r="13" spans="1:5">
      <c r="A13" s="5"/>
      <c r="B13" s="3"/>
      <c r="C13" s="5">
        <v>4700</v>
      </c>
      <c r="D13" s="8" t="s">
        <v>12</v>
      </c>
      <c r="E13" s="15">
        <v>1300</v>
      </c>
    </row>
    <row r="14" spans="1:5" ht="25.5">
      <c r="A14" s="3"/>
      <c r="B14" s="3">
        <v>85213</v>
      </c>
      <c r="C14" s="3"/>
      <c r="D14" s="7" t="s">
        <v>19</v>
      </c>
      <c r="E14" s="14">
        <f>E15</f>
        <v>16436</v>
      </c>
    </row>
    <row r="15" spans="1:5">
      <c r="A15" s="5"/>
      <c r="B15" s="5"/>
      <c r="C15" s="5">
        <v>4130</v>
      </c>
      <c r="D15" s="8" t="s">
        <v>52</v>
      </c>
      <c r="E15" s="15">
        <v>16436</v>
      </c>
    </row>
    <row r="16" spans="1:5" ht="25.5">
      <c r="A16" s="9"/>
      <c r="B16" s="9">
        <v>85214</v>
      </c>
      <c r="C16" s="9"/>
      <c r="D16" s="10" t="s">
        <v>36</v>
      </c>
      <c r="E16" s="14">
        <f>E17</f>
        <v>109132</v>
      </c>
    </row>
    <row r="17" spans="1:5" ht="25.5">
      <c r="A17" s="11"/>
      <c r="B17" s="11"/>
      <c r="C17" s="11">
        <v>3110</v>
      </c>
      <c r="D17" s="8" t="s">
        <v>65</v>
      </c>
      <c r="E17" s="15">
        <v>109132</v>
      </c>
    </row>
    <row r="18" spans="1:5">
      <c r="A18" s="9"/>
      <c r="B18" s="9">
        <v>85215</v>
      </c>
      <c r="C18" s="9"/>
      <c r="D18" s="7" t="s">
        <v>66</v>
      </c>
      <c r="E18" s="14">
        <f>E19</f>
        <v>57000</v>
      </c>
    </row>
    <row r="19" spans="1:5">
      <c r="A19" s="11"/>
      <c r="B19" s="11"/>
      <c r="C19" s="11">
        <v>3110</v>
      </c>
      <c r="D19" s="8" t="s">
        <v>67</v>
      </c>
      <c r="E19" s="15">
        <v>57000</v>
      </c>
    </row>
    <row r="20" spans="1:5">
      <c r="A20" s="9"/>
      <c r="B20" s="9">
        <v>85216</v>
      </c>
      <c r="C20" s="9"/>
      <c r="D20" s="7" t="s">
        <v>20</v>
      </c>
      <c r="E20" s="14">
        <f>E21</f>
        <v>155542</v>
      </c>
    </row>
    <row r="21" spans="1:5">
      <c r="A21" s="11"/>
      <c r="B21" s="11"/>
      <c r="C21" s="11">
        <v>3110</v>
      </c>
      <c r="D21" s="8" t="s">
        <v>53</v>
      </c>
      <c r="E21" s="15">
        <v>155542</v>
      </c>
    </row>
    <row r="22" spans="1:5" ht="25.5">
      <c r="A22" s="9"/>
      <c r="B22" s="9">
        <v>85219</v>
      </c>
      <c r="C22" s="9"/>
      <c r="D22" s="7" t="s">
        <v>61</v>
      </c>
      <c r="E22" s="14">
        <f>E23+E24+E25+E26+E27+E28+E29+E30+E31+E32+E33+E34+E35+E36</f>
        <v>508544</v>
      </c>
    </row>
    <row r="23" spans="1:5" ht="25.5">
      <c r="A23" s="11"/>
      <c r="B23" s="11"/>
      <c r="C23" s="11">
        <v>3020</v>
      </c>
      <c r="D23" s="8" t="s">
        <v>25</v>
      </c>
      <c r="E23" s="15">
        <v>3000</v>
      </c>
    </row>
    <row r="24" spans="1:5" ht="25.5">
      <c r="A24" s="11"/>
      <c r="B24" s="11"/>
      <c r="C24" s="11">
        <v>4010</v>
      </c>
      <c r="D24" s="8" t="s">
        <v>54</v>
      </c>
      <c r="E24" s="15">
        <v>339344</v>
      </c>
    </row>
    <row r="25" spans="1:5">
      <c r="A25" s="11"/>
      <c r="B25" s="11"/>
      <c r="C25" s="11">
        <v>4040</v>
      </c>
      <c r="D25" s="8" t="s">
        <v>7</v>
      </c>
      <c r="E25" s="15">
        <v>32000</v>
      </c>
    </row>
    <row r="26" spans="1:5" ht="18" customHeight="1">
      <c r="A26" s="11"/>
      <c r="B26" s="11"/>
      <c r="C26" s="37">
        <v>4110</v>
      </c>
      <c r="D26" s="36" t="s">
        <v>55</v>
      </c>
      <c r="E26" s="15">
        <v>67000</v>
      </c>
    </row>
    <row r="27" spans="1:5">
      <c r="A27" s="11"/>
      <c r="B27" s="11"/>
      <c r="C27" s="11">
        <v>4120</v>
      </c>
      <c r="D27" s="8" t="s">
        <v>56</v>
      </c>
      <c r="E27" s="15">
        <v>8500</v>
      </c>
    </row>
    <row r="28" spans="1:5">
      <c r="A28" s="11"/>
      <c r="B28" s="11"/>
      <c r="C28" s="11">
        <v>4170</v>
      </c>
      <c r="D28" s="8" t="s">
        <v>8</v>
      </c>
      <c r="E28" s="15">
        <v>1000</v>
      </c>
    </row>
    <row r="29" spans="1:5" ht="38.25">
      <c r="A29" s="11"/>
      <c r="B29" s="11"/>
      <c r="C29" s="11">
        <v>4210</v>
      </c>
      <c r="D29" s="8" t="s">
        <v>57</v>
      </c>
      <c r="E29" s="15">
        <v>10000</v>
      </c>
    </row>
    <row r="30" spans="1:5">
      <c r="A30" s="11"/>
      <c r="B30" s="11"/>
      <c r="C30" s="11">
        <v>4280</v>
      </c>
      <c r="D30" s="8" t="s">
        <v>9</v>
      </c>
      <c r="E30" s="15">
        <v>1100</v>
      </c>
    </row>
    <row r="31" spans="1:5" ht="51">
      <c r="A31" s="11"/>
      <c r="B31" s="11"/>
      <c r="C31" s="11">
        <v>4300</v>
      </c>
      <c r="D31" s="16" t="s">
        <v>64</v>
      </c>
      <c r="E31" s="15">
        <v>24000</v>
      </c>
    </row>
    <row r="32" spans="1:5">
      <c r="A32" s="11"/>
      <c r="B32" s="11"/>
      <c r="C32" s="11">
        <v>4360</v>
      </c>
      <c r="D32" s="8" t="s">
        <v>32</v>
      </c>
      <c r="E32" s="15">
        <v>2200</v>
      </c>
    </row>
    <row r="33" spans="1:5">
      <c r="A33" s="11"/>
      <c r="B33" s="11"/>
      <c r="C33" s="11">
        <v>4410</v>
      </c>
      <c r="D33" s="8" t="s">
        <v>10</v>
      </c>
      <c r="E33" s="15">
        <v>4900</v>
      </c>
    </row>
    <row r="34" spans="1:5">
      <c r="A34" s="11"/>
      <c r="B34" s="11"/>
      <c r="C34" s="11">
        <v>4440</v>
      </c>
      <c r="D34" s="8" t="s">
        <v>13</v>
      </c>
      <c r="E34" s="15">
        <v>11300</v>
      </c>
    </row>
    <row r="35" spans="1:5">
      <c r="A35" s="11"/>
      <c r="B35" s="11"/>
      <c r="C35" s="11">
        <v>4610</v>
      </c>
      <c r="D35" s="8" t="s">
        <v>11</v>
      </c>
      <c r="E35" s="15">
        <v>200</v>
      </c>
    </row>
    <row r="36" spans="1:5">
      <c r="A36" s="11"/>
      <c r="B36" s="11"/>
      <c r="C36" s="11">
        <v>4700</v>
      </c>
      <c r="D36" s="8" t="s">
        <v>12</v>
      </c>
      <c r="E36" s="15">
        <v>4000</v>
      </c>
    </row>
    <row r="37" spans="1:5">
      <c r="A37" s="3"/>
      <c r="B37" s="3">
        <v>85230</v>
      </c>
      <c r="C37" s="3"/>
      <c r="D37" s="4" t="s">
        <v>37</v>
      </c>
      <c r="E37" s="14">
        <f>E38</f>
        <v>121662</v>
      </c>
    </row>
    <row r="38" spans="1:5" ht="25.5">
      <c r="A38" s="5"/>
      <c r="B38" s="5"/>
      <c r="C38" s="5">
        <v>3110</v>
      </c>
      <c r="D38" s="8" t="s">
        <v>58</v>
      </c>
      <c r="E38" s="15">
        <v>121662</v>
      </c>
    </row>
    <row r="39" spans="1:5">
      <c r="A39" s="3"/>
      <c r="B39" s="3">
        <v>85295</v>
      </c>
      <c r="C39" s="3" t="s">
        <v>14</v>
      </c>
      <c r="D39" s="4" t="s">
        <v>15</v>
      </c>
      <c r="E39" s="14">
        <f>E40+E41</f>
        <v>8000</v>
      </c>
    </row>
    <row r="40" spans="1:5">
      <c r="A40" s="5"/>
      <c r="B40" s="5"/>
      <c r="C40" s="5">
        <v>4210</v>
      </c>
      <c r="D40" s="8" t="s">
        <v>16</v>
      </c>
      <c r="E40" s="15">
        <v>4000</v>
      </c>
    </row>
    <row r="41" spans="1:5">
      <c r="A41" s="5"/>
      <c r="B41" s="5"/>
      <c r="C41" s="5">
        <v>4300</v>
      </c>
      <c r="D41" s="8" t="s">
        <v>17</v>
      </c>
      <c r="E41" s="15">
        <v>4000</v>
      </c>
    </row>
    <row r="42" spans="1:5">
      <c r="A42" s="46"/>
      <c r="B42" s="46"/>
      <c r="C42" s="46"/>
      <c r="D42" s="47"/>
      <c r="E42" s="48"/>
    </row>
    <row r="43" spans="1:5">
      <c r="A43" s="3">
        <v>855</v>
      </c>
      <c r="B43" s="3"/>
      <c r="C43" s="3"/>
      <c r="D43" s="7" t="s">
        <v>38</v>
      </c>
      <c r="E43" s="14">
        <f>E44+E55+E64+E72+E74+E76</f>
        <v>9291049</v>
      </c>
    </row>
    <row r="44" spans="1:5">
      <c r="A44" s="5"/>
      <c r="B44" s="3">
        <v>85501</v>
      </c>
      <c r="C44" s="3"/>
      <c r="D44" s="7" t="s">
        <v>47</v>
      </c>
      <c r="E44" s="14">
        <f>SUM(E45:E54)</f>
        <v>6685200</v>
      </c>
    </row>
    <row r="45" spans="1:5">
      <c r="A45" s="5"/>
      <c r="B45" s="5"/>
      <c r="C45" s="5">
        <v>3110</v>
      </c>
      <c r="D45" s="8" t="s">
        <v>39</v>
      </c>
      <c r="E45" s="15">
        <v>6628855</v>
      </c>
    </row>
    <row r="46" spans="1:5">
      <c r="A46" s="5"/>
      <c r="B46" s="5"/>
      <c r="C46" s="5">
        <v>4010</v>
      </c>
      <c r="D46" s="8" t="s">
        <v>6</v>
      </c>
      <c r="E46" s="15">
        <v>34168</v>
      </c>
    </row>
    <row r="47" spans="1:5">
      <c r="A47" s="5"/>
      <c r="B47" s="5"/>
      <c r="C47" s="5">
        <v>4110</v>
      </c>
      <c r="D47" s="6" t="s">
        <v>48</v>
      </c>
      <c r="E47" s="15">
        <v>6126</v>
      </c>
    </row>
    <row r="48" spans="1:5">
      <c r="A48" s="5"/>
      <c r="B48" s="5"/>
      <c r="C48" s="5">
        <v>4120</v>
      </c>
      <c r="D48" s="8" t="s">
        <v>40</v>
      </c>
      <c r="E48" s="15">
        <v>838</v>
      </c>
    </row>
    <row r="49" spans="1:5">
      <c r="A49" s="5"/>
      <c r="B49" s="5"/>
      <c r="C49" s="5">
        <v>4210</v>
      </c>
      <c r="D49" s="8" t="s">
        <v>41</v>
      </c>
      <c r="E49" s="15">
        <v>3000</v>
      </c>
    </row>
    <row r="50" spans="1:5">
      <c r="A50" s="5"/>
      <c r="B50" s="5"/>
      <c r="C50" s="5">
        <v>4280</v>
      </c>
      <c r="D50" s="8" t="s">
        <v>9</v>
      </c>
      <c r="E50" s="15">
        <v>150</v>
      </c>
    </row>
    <row r="51" spans="1:5">
      <c r="A51" s="5"/>
      <c r="B51" s="5"/>
      <c r="C51" s="5">
        <v>4300</v>
      </c>
      <c r="D51" s="16" t="s">
        <v>26</v>
      </c>
      <c r="E51" s="15">
        <v>9163</v>
      </c>
    </row>
    <row r="52" spans="1:5">
      <c r="A52" s="5"/>
      <c r="B52" s="5"/>
      <c r="C52" s="5">
        <v>4360</v>
      </c>
      <c r="D52" s="8" t="s">
        <v>32</v>
      </c>
      <c r="E52" s="15">
        <v>1500</v>
      </c>
    </row>
    <row r="53" spans="1:5">
      <c r="A53" s="5"/>
      <c r="B53" s="5"/>
      <c r="C53" s="5">
        <v>4610</v>
      </c>
      <c r="D53" s="8" t="s">
        <v>11</v>
      </c>
      <c r="E53" s="15">
        <v>100</v>
      </c>
    </row>
    <row r="54" spans="1:5">
      <c r="A54" s="5"/>
      <c r="B54" s="5"/>
      <c r="C54" s="5">
        <v>4700</v>
      </c>
      <c r="D54" s="8" t="s">
        <v>12</v>
      </c>
      <c r="E54" s="15">
        <v>1300</v>
      </c>
    </row>
    <row r="55" spans="1:5" ht="38.25">
      <c r="A55" s="3"/>
      <c r="B55" s="3">
        <v>85502</v>
      </c>
      <c r="C55" s="3"/>
      <c r="D55" s="7" t="s">
        <v>62</v>
      </c>
      <c r="E55" s="14">
        <f>SUM(E56:E63)</f>
        <v>2325062</v>
      </c>
    </row>
    <row r="56" spans="1:5" ht="38.25">
      <c r="A56" s="5"/>
      <c r="B56" s="5"/>
      <c r="C56" s="5">
        <v>3110</v>
      </c>
      <c r="D56" s="8" t="s">
        <v>75</v>
      </c>
      <c r="E56" s="15">
        <v>2167271</v>
      </c>
    </row>
    <row r="57" spans="1:5">
      <c r="A57" s="5"/>
      <c r="B57" s="5"/>
      <c r="C57" s="5">
        <v>4010</v>
      </c>
      <c r="D57" s="8" t="s">
        <v>6</v>
      </c>
      <c r="E57" s="15">
        <v>39659</v>
      </c>
    </row>
    <row r="58" spans="1:5">
      <c r="A58" s="5"/>
      <c r="B58" s="5"/>
      <c r="C58" s="5">
        <v>4110</v>
      </c>
      <c r="D58" s="6" t="s">
        <v>59</v>
      </c>
      <c r="E58" s="15">
        <v>99510</v>
      </c>
    </row>
    <row r="59" spans="1:5">
      <c r="A59" s="5"/>
      <c r="B59" s="5"/>
      <c r="C59" s="5">
        <v>4120</v>
      </c>
      <c r="D59" s="8" t="s">
        <v>40</v>
      </c>
      <c r="E59" s="15">
        <v>972</v>
      </c>
    </row>
    <row r="60" spans="1:5">
      <c r="A60" s="5"/>
      <c r="B60" s="5"/>
      <c r="C60" s="5">
        <v>4210</v>
      </c>
      <c r="D60" s="8" t="s">
        <v>41</v>
      </c>
      <c r="E60" s="15">
        <v>3100</v>
      </c>
    </row>
    <row r="61" spans="1:5" ht="25.5">
      <c r="A61" s="5"/>
      <c r="B61" s="5"/>
      <c r="C61" s="5">
        <v>4300</v>
      </c>
      <c r="D61" s="16" t="s">
        <v>43</v>
      </c>
      <c r="E61" s="15">
        <v>12510</v>
      </c>
    </row>
    <row r="62" spans="1:5">
      <c r="A62" s="5"/>
      <c r="B62" s="5"/>
      <c r="C62" s="5">
        <v>4360</v>
      </c>
      <c r="D62" s="8" t="s">
        <v>32</v>
      </c>
      <c r="E62" s="15">
        <v>1200</v>
      </c>
    </row>
    <row r="63" spans="1:5">
      <c r="A63" s="5"/>
      <c r="B63" s="5"/>
      <c r="C63" s="5">
        <v>4700</v>
      </c>
      <c r="D63" s="8" t="s">
        <v>12</v>
      </c>
      <c r="E63" s="15">
        <v>840</v>
      </c>
    </row>
    <row r="64" spans="1:5" ht="25.5">
      <c r="A64" s="3"/>
      <c r="B64" s="3">
        <v>85504</v>
      </c>
      <c r="C64" s="3"/>
      <c r="D64" s="7" t="s">
        <v>74</v>
      </c>
      <c r="E64" s="14">
        <f>SUM(E65:E71)</f>
        <v>238283</v>
      </c>
    </row>
    <row r="65" spans="1:5">
      <c r="A65" s="5"/>
      <c r="B65" s="5"/>
      <c r="C65" s="35">
        <v>3110</v>
      </c>
      <c r="D65" s="34" t="s">
        <v>49</v>
      </c>
      <c r="E65" s="15">
        <v>220500</v>
      </c>
    </row>
    <row r="66" spans="1:5">
      <c r="A66" s="5"/>
      <c r="B66" s="5"/>
      <c r="C66" s="5">
        <v>4010</v>
      </c>
      <c r="D66" s="8" t="s">
        <v>68</v>
      </c>
      <c r="E66" s="15">
        <v>4918</v>
      </c>
    </row>
    <row r="67" spans="1:5" ht="25.5">
      <c r="A67" s="5"/>
      <c r="B67" s="5"/>
      <c r="C67" s="5">
        <v>4110</v>
      </c>
      <c r="D67" s="8" t="s">
        <v>69</v>
      </c>
      <c r="E67" s="15">
        <v>2565</v>
      </c>
    </row>
    <row r="68" spans="1:5">
      <c r="A68" s="5"/>
      <c r="B68" s="5"/>
      <c r="C68" s="5">
        <v>4120</v>
      </c>
      <c r="D68" s="8" t="s">
        <v>70</v>
      </c>
      <c r="E68" s="15">
        <v>120</v>
      </c>
    </row>
    <row r="69" spans="1:5">
      <c r="A69" s="5"/>
      <c r="B69" s="5"/>
      <c r="C69" s="5">
        <v>4170</v>
      </c>
      <c r="D69" s="6" t="s">
        <v>71</v>
      </c>
      <c r="E69" s="15">
        <v>8600</v>
      </c>
    </row>
    <row r="70" spans="1:5">
      <c r="A70" s="5"/>
      <c r="B70" s="5"/>
      <c r="C70" s="5">
        <v>4210</v>
      </c>
      <c r="D70" s="8" t="s">
        <v>72</v>
      </c>
      <c r="E70" s="15">
        <v>500</v>
      </c>
    </row>
    <row r="71" spans="1:5">
      <c r="A71" s="5"/>
      <c r="B71" s="5"/>
      <c r="C71" s="5">
        <v>4300</v>
      </c>
      <c r="D71" s="6" t="s">
        <v>73</v>
      </c>
      <c r="E71" s="15">
        <v>1080</v>
      </c>
    </row>
    <row r="72" spans="1:5">
      <c r="A72" s="3"/>
      <c r="B72" s="3">
        <v>85508</v>
      </c>
      <c r="C72" s="3"/>
      <c r="D72" s="4" t="s">
        <v>44</v>
      </c>
      <c r="E72" s="14">
        <f>E73</f>
        <v>30000</v>
      </c>
    </row>
    <row r="73" spans="1:5">
      <c r="A73" s="5"/>
      <c r="B73" s="5"/>
      <c r="C73" s="5">
        <v>4330</v>
      </c>
      <c r="D73" s="6" t="s">
        <v>27</v>
      </c>
      <c r="E73" s="15">
        <v>30000</v>
      </c>
    </row>
    <row r="74" spans="1:5">
      <c r="A74" s="3"/>
      <c r="B74" s="3">
        <v>85510</v>
      </c>
      <c r="C74" s="3"/>
      <c r="D74" s="4" t="s">
        <v>45</v>
      </c>
      <c r="E74" s="14">
        <f>E75</f>
        <v>4000</v>
      </c>
    </row>
    <row r="75" spans="1:5">
      <c r="A75" s="5"/>
      <c r="B75" s="5"/>
      <c r="C75" s="5">
        <v>4330</v>
      </c>
      <c r="D75" s="6" t="s">
        <v>27</v>
      </c>
      <c r="E75" s="15">
        <v>4000</v>
      </c>
    </row>
    <row r="76" spans="1:5" ht="25.5">
      <c r="A76" s="5"/>
      <c r="B76" s="3">
        <v>85513</v>
      </c>
      <c r="C76" s="5"/>
      <c r="D76" s="7" t="s">
        <v>50</v>
      </c>
      <c r="E76" s="14">
        <f>E77</f>
        <v>8504</v>
      </c>
    </row>
    <row r="77" spans="1:5">
      <c r="A77" s="5"/>
      <c r="B77" s="5"/>
      <c r="C77" s="5">
        <v>4130</v>
      </c>
      <c r="D77" s="8" t="s">
        <v>63</v>
      </c>
      <c r="E77" s="15">
        <v>8504</v>
      </c>
    </row>
    <row r="78" spans="1:5">
      <c r="A78" s="42" t="s">
        <v>18</v>
      </c>
      <c r="B78" s="43"/>
      <c r="C78" s="43"/>
      <c r="D78" s="44"/>
      <c r="E78" s="14">
        <f>E4+E43</f>
        <v>10740565</v>
      </c>
    </row>
    <row r="79" spans="1:5">
      <c r="A79" s="12"/>
      <c r="B79" s="12"/>
      <c r="C79" s="12"/>
      <c r="D79" s="12"/>
      <c r="E79" s="13"/>
    </row>
    <row r="80" spans="1:5" ht="0.75" customHeight="1">
      <c r="A80" s="12"/>
      <c r="B80" s="12"/>
      <c r="C80" s="12"/>
      <c r="D80" s="12"/>
      <c r="E80" s="13"/>
    </row>
    <row r="81" spans="1:5" ht="0.75" customHeight="1">
      <c r="A81" s="12"/>
      <c r="B81" s="12"/>
      <c r="C81" s="12"/>
      <c r="D81" s="12"/>
      <c r="E81" s="13"/>
    </row>
    <row r="82" spans="1:5" ht="0.75" customHeight="1">
      <c r="A82" s="12"/>
      <c r="B82" s="12"/>
      <c r="C82" s="12"/>
      <c r="D82" s="12"/>
      <c r="E82" s="13"/>
    </row>
    <row r="83" spans="1:5" ht="0.75" customHeight="1">
      <c r="A83" s="12"/>
      <c r="B83" s="12"/>
      <c r="C83" s="12"/>
      <c r="D83" s="12"/>
      <c r="E83" s="13"/>
    </row>
    <row r="84" spans="1:5" ht="0.75" customHeight="1">
      <c r="A84" s="12"/>
      <c r="B84" s="12"/>
      <c r="C84" s="12"/>
      <c r="D84" s="12"/>
      <c r="E84" s="13"/>
    </row>
    <row r="85" spans="1:5" ht="0.75" customHeight="1">
      <c r="A85" s="12"/>
      <c r="B85" s="12"/>
      <c r="C85" s="12"/>
      <c r="D85" s="12"/>
      <c r="E85" s="13"/>
    </row>
    <row r="86" spans="1:5" ht="0.75" customHeight="1">
      <c r="A86" s="12"/>
      <c r="B86" s="12"/>
      <c r="C86" s="12"/>
      <c r="D86" s="12"/>
      <c r="E86" s="13"/>
    </row>
    <row r="87" spans="1:5" ht="0.75" customHeight="1">
      <c r="A87" s="12"/>
      <c r="B87" s="12"/>
      <c r="C87" s="12"/>
      <c r="D87" s="12"/>
      <c r="E87" s="13"/>
    </row>
    <row r="99" spans="1:8">
      <c r="A99" s="45" t="s">
        <v>21</v>
      </c>
      <c r="B99" s="45"/>
      <c r="C99" s="45"/>
      <c r="D99" s="45"/>
      <c r="E99" s="45"/>
    </row>
    <row r="100" spans="1:8">
      <c r="A100" s="39" t="s">
        <v>60</v>
      </c>
      <c r="B100" s="39"/>
      <c r="C100" s="39"/>
      <c r="D100" s="39"/>
      <c r="E100" s="39"/>
    </row>
    <row r="101" spans="1:8">
      <c r="A101" s="17"/>
      <c r="B101" s="17"/>
      <c r="C101" s="17"/>
      <c r="D101" s="17"/>
      <c r="E101" s="17"/>
    </row>
    <row r="102" spans="1:8">
      <c r="A102" s="18"/>
      <c r="B102" s="18"/>
      <c r="C102" s="18"/>
      <c r="D102" s="18"/>
      <c r="E102" s="18"/>
    </row>
    <row r="103" spans="1:8">
      <c r="A103" s="18"/>
      <c r="B103" s="18"/>
      <c r="C103" s="18"/>
      <c r="D103" s="18"/>
      <c r="E103" s="18"/>
    </row>
    <row r="104" spans="1:8">
      <c r="A104" s="39" t="s">
        <v>23</v>
      </c>
      <c r="B104" s="39"/>
      <c r="C104" s="39"/>
      <c r="D104" s="39"/>
      <c r="E104" s="39"/>
      <c r="H104" s="2"/>
    </row>
    <row r="105" spans="1:8">
      <c r="A105" s="18"/>
      <c r="B105" s="18"/>
      <c r="C105" s="18"/>
      <c r="D105" s="18"/>
      <c r="E105" s="18"/>
    </row>
    <row r="106" spans="1:8">
      <c r="A106" s="19" t="s">
        <v>1</v>
      </c>
      <c r="B106" s="19" t="s">
        <v>2</v>
      </c>
      <c r="C106" s="19" t="s">
        <v>3</v>
      </c>
      <c r="D106" s="19" t="s">
        <v>4</v>
      </c>
      <c r="E106" s="19" t="s">
        <v>5</v>
      </c>
    </row>
    <row r="107" spans="1:8">
      <c r="A107" s="20">
        <v>855</v>
      </c>
      <c r="B107" s="20"/>
      <c r="C107" s="23"/>
      <c r="D107" s="21" t="s">
        <v>38</v>
      </c>
      <c r="E107" s="24">
        <f>E108</f>
        <v>27000</v>
      </c>
    </row>
    <row r="108" spans="1:8" ht="38.25">
      <c r="A108" s="20"/>
      <c r="B108" s="20">
        <v>85502</v>
      </c>
      <c r="C108" s="23"/>
      <c r="D108" s="25" t="s">
        <v>42</v>
      </c>
      <c r="E108" s="24">
        <f>SUM(E109:E110)</f>
        <v>27000</v>
      </c>
    </row>
    <row r="109" spans="1:8">
      <c r="A109" s="22"/>
      <c r="B109" s="22"/>
      <c r="C109" s="26" t="s">
        <v>33</v>
      </c>
      <c r="D109" s="27" t="s">
        <v>22</v>
      </c>
      <c r="E109" s="28">
        <v>14300</v>
      </c>
    </row>
    <row r="110" spans="1:8" ht="25.5">
      <c r="A110" s="22"/>
      <c r="B110" s="22"/>
      <c r="C110" s="26" t="s">
        <v>34</v>
      </c>
      <c r="D110" s="27" t="s">
        <v>24</v>
      </c>
      <c r="E110" s="28">
        <v>12700</v>
      </c>
    </row>
    <row r="111" spans="1:8">
      <c r="A111" s="29"/>
      <c r="B111" s="29"/>
      <c r="C111" s="30"/>
      <c r="D111" s="33"/>
      <c r="E111" s="32"/>
    </row>
    <row r="112" spans="1:8">
      <c r="A112" s="29"/>
      <c r="B112" s="29"/>
      <c r="C112" s="30"/>
      <c r="D112" s="31"/>
      <c r="E112" s="32"/>
    </row>
  </sheetData>
  <mergeCells count="6">
    <mergeCell ref="A104:E104"/>
    <mergeCell ref="A2:E2"/>
    <mergeCell ref="A1:E1"/>
    <mergeCell ref="A78:D78"/>
    <mergeCell ref="A99:E99"/>
    <mergeCell ref="A100:E100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awyslucha</dc:creator>
  <cp:lastModifiedBy>rderka</cp:lastModifiedBy>
  <cp:lastPrinted>2020-01-15T10:07:59Z</cp:lastPrinted>
  <dcterms:created xsi:type="dcterms:W3CDTF">2014-10-14T08:37:56Z</dcterms:created>
  <dcterms:modified xsi:type="dcterms:W3CDTF">2020-01-15T10:08:17Z</dcterms:modified>
</cp:coreProperties>
</file>